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 refMode="R1C1"/>
</workbook>
</file>

<file path=xl/sharedStrings.xml><?xml version="1.0" encoding="utf-8"?>
<sst xmlns="http://schemas.openxmlformats.org/spreadsheetml/2006/main" count="286" uniqueCount="97">
  <si>
    <t/>
  </si>
  <si>
    <t>КОДЫ</t>
  </si>
  <si>
    <t xml:space="preserve">Форма </t>
  </si>
  <si>
    <t>по ОКУД</t>
  </si>
  <si>
    <t>0504035</t>
  </si>
  <si>
    <t>за полный год 2020 года</t>
  </si>
  <si>
    <t>Дата</t>
  </si>
  <si>
    <t>Учреждение</t>
  </si>
  <si>
    <t>Сельская администрация Ортолыкского сельского поселения</t>
  </si>
  <si>
    <t>по ОКПО</t>
  </si>
  <si>
    <t>Структурное подразделение</t>
  </si>
  <si>
    <t>(по всем структурным подразделениям)</t>
  </si>
  <si>
    <t>по КСП</t>
  </si>
  <si>
    <t>000000000</t>
  </si>
  <si>
    <t>Ответственное (-ые) лицо (-а)</t>
  </si>
  <si>
    <t>Таб.номер</t>
  </si>
  <si>
    <t>Номер счета</t>
  </si>
  <si>
    <t>101.00</t>
  </si>
  <si>
    <t xml:space="preserve">Исполнитель </t>
  </si>
  <si>
    <t>(должность)</t>
  </si>
  <si>
    <t>(подпись)</t>
  </si>
  <si>
    <t>(расшифровка подписи)</t>
  </si>
  <si>
    <t>№ п/п</t>
  </si>
  <si>
    <t>Расшифровка</t>
  </si>
  <si>
    <t>Инвентарный номер</t>
  </si>
  <si>
    <t>Наименование нефинансового актива</t>
  </si>
  <si>
    <t>ОКЕИ</t>
  </si>
  <si>
    <t>Остаток на 01.01.2020</t>
  </si>
  <si>
    <t>Кол-во</t>
  </si>
  <si>
    <t>Сумма</t>
  </si>
  <si>
    <t>Обороты за период</t>
  </si>
  <si>
    <t>Дебет</t>
  </si>
  <si>
    <t>Кредит</t>
  </si>
  <si>
    <t>Остаток на 31.12.2020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</si>
  <si>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</si>
  <si>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</si>
  <si>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</si>
  <si>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</si>
  <si>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</si>
  <si>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</si>
  <si>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</si>
  <si>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</si>
  <si>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</si>
  <si>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</si>
  <si>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</si>
  <si>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</si>
  <si>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011.8.0003</t>
  </si>
  <si>
    <t>видеонаблюдение</t>
  </si>
  <si>
    <t>000.0.0037</t>
  </si>
  <si>
    <t>войлочная юрта</t>
  </si>
  <si>
    <t>000.0.0017</t>
  </si>
  <si>
    <t>Гараж администрации</t>
  </si>
  <si>
    <t>011.8.0010</t>
  </si>
  <si>
    <t>детское оборудование</t>
  </si>
  <si>
    <t>000.0.0013</t>
  </si>
  <si>
    <t>Здание администрации</t>
  </si>
  <si>
    <t>000.0.0012</t>
  </si>
  <si>
    <t>Здание СДК</t>
  </si>
  <si>
    <t>011.3.0003</t>
  </si>
  <si>
    <t>книжный фонд</t>
  </si>
  <si>
    <t>000.0.0015</t>
  </si>
  <si>
    <t>Котельное администрации</t>
  </si>
  <si>
    <t>000.0.0014</t>
  </si>
  <si>
    <t>Котельное СДК</t>
  </si>
  <si>
    <t>000.0.0035</t>
  </si>
  <si>
    <t>лук спортивный</t>
  </si>
  <si>
    <t>011.3.0004</t>
  </si>
  <si>
    <t>матопомпы</t>
  </si>
  <si>
    <t>000.0.0030</t>
  </si>
  <si>
    <t>ноутбук</t>
  </si>
  <si>
    <t>13</t>
  </si>
  <si>
    <t>013.8.0002</t>
  </si>
  <si>
    <t>ноутбук HP</t>
  </si>
  <si>
    <t>14</t>
  </si>
  <si>
    <t>011.8.0011</t>
  </si>
  <si>
    <t>принтер 3 в 1</t>
  </si>
  <si>
    <t>15</t>
  </si>
  <si>
    <t>013.8.0001</t>
  </si>
  <si>
    <t>скамейки металлические</t>
  </si>
  <si>
    <t>16</t>
  </si>
  <si>
    <t>000.0.0016</t>
  </si>
  <si>
    <t>Склад железный</t>
  </si>
  <si>
    <t>17</t>
  </si>
  <si>
    <t>011.8.0009</t>
  </si>
  <si>
    <t>спортивное пневмотическое ружье</t>
  </si>
  <si>
    <t>18</t>
  </si>
  <si>
    <t>011.8.0001</t>
  </si>
  <si>
    <t>спортивный тренажер</t>
  </si>
  <si>
    <t>19</t>
  </si>
  <si>
    <t>011.8.0005</t>
  </si>
  <si>
    <t>стадион</t>
  </si>
  <si>
    <t>20</t>
  </si>
  <si>
    <t>013.5.0001</t>
  </si>
  <si>
    <t>УАЗ 39909</t>
  </si>
  <si>
    <t xml:space="preserve">Итого </t>
  </si>
  <si>
    <t>26</t>
  </si>
  <si>
    <t>РЕЕСТР МУНИЦИПАЛЬНОГО ИМУЩЕСТВА
по основному средству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</si>
</sst>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center" wrapText="1"/>
    </xf>
    <xf numFmtId="0" fontId="7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horizontal="center" vertical="top" wrapText="1"/>
    </xf>
    <xf numFmtId="0" fontId="14" fillId="33" borderId="13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3" fillId="33" borderId="14" xfId="0" applyNumberFormat="1" applyFont="1" applyFill="1" applyBorder="1" applyAlignment="1">
      <alignment horizontal="center" vertical="top" wrapText="1"/>
    </xf>
    <xf numFmtId="4" fontId="13" fillId="33" borderId="15" xfId="0" applyNumberFormat="1" applyFont="1" applyFill="1" applyBorder="1" applyAlignment="1">
      <alignment horizontal="right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13" fillId="33" borderId="14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2" fillId="33" borderId="16" xfId="0" applyNumberFormat="1" applyFont="1" applyFill="1" applyBorder="1" applyAlignment="1">
      <alignment horizontal="right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4" fontId="12" fillId="33" borderId="18" xfId="0" applyNumberFormat="1" applyFont="1" applyFill="1" applyBorder="1" applyAlignment="1">
      <alignment horizontal="right" vertical="top" wrapText="1"/>
    </xf>
    <xf numFmtId="0" fontId="12" fillId="33" borderId="18" xfId="0" applyNumberFormat="1" applyFont="1" applyFill="1" applyBorder="1" applyAlignment="1">
      <alignment horizontal="center" vertical="top" wrapText="1"/>
    </xf>
    <xf numFmtId="0" fontId="12" fillId="33" borderId="18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3" fillId="33" borderId="14" xfId="0" applyNumberFormat="1" applyFont="1" applyFill="1" applyBorder="1" applyAlignment="1">
      <alignment horizontal="left" vertical="top" wrapText="1"/>
    </xf>
    <xf numFmtId="4" fontId="13" fillId="33" borderId="14" xfId="0" applyNumberFormat="1" applyFont="1" applyFill="1" applyBorder="1" applyAlignment="1">
      <alignment horizontal="right" vertical="top" wrapText="1"/>
    </xf>
    <xf numFmtId="0" fontId="13" fillId="33" borderId="14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top" wrapText="1"/>
    </xf>
    <xf numFmtId="0" fontId="12" fillId="33" borderId="20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top" wrapText="1"/>
    </xf>
    <xf numFmtId="0" fontId="11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right" wrapText="1"/>
    </xf>
    <xf numFmtId="0" fontId="7" fillId="33" borderId="22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left" wrapText="1"/>
    </xf>
    <xf numFmtId="0" fontId="9" fillId="33" borderId="22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right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14" fontId="7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PageLayoutView="0" workbookViewId="0" topLeftCell="A1">
      <selection activeCell="O5" sqref="O5:AC5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10.7109375" style="1" customWidth="1"/>
    <col min="4" max="4" width="3.7109375" style="1" customWidth="1"/>
    <col min="5" max="5" width="0.13671875" style="1" customWidth="1"/>
    <col min="6" max="6" width="8.7109375" style="1" customWidth="1"/>
    <col min="7" max="7" width="4.7109375" style="1" customWidth="1"/>
    <col min="8" max="8" width="12.7109375" style="1" customWidth="1"/>
    <col min="9" max="9" width="3.7109375" style="1" customWidth="1"/>
    <col min="10" max="10" width="2.7109375" style="1" customWidth="1"/>
    <col min="11" max="11" width="1.7109375" style="1" customWidth="1"/>
    <col min="12" max="13" width="6.7109375" style="1" customWidth="1"/>
    <col min="14" max="14" width="7.7109375" style="1" customWidth="1"/>
    <col min="15" max="15" width="0.13671875" style="1" customWidth="1"/>
    <col min="16" max="16" width="2.7109375" style="1" customWidth="1"/>
    <col min="17" max="17" width="3.7109375" style="1" customWidth="1"/>
    <col min="18" max="18" width="1.7109375" style="1" customWidth="1"/>
    <col min="19" max="19" width="0.13671875" style="1" customWidth="1"/>
    <col min="20" max="20" width="4.7109375" style="1" customWidth="1"/>
    <col min="21" max="21" width="3.7109375" style="1" customWidth="1"/>
    <col min="22" max="22" width="7.7109375" style="1" customWidth="1"/>
    <col min="23" max="23" width="6.7109375" style="1" customWidth="1"/>
    <col min="24" max="24" width="7.7109375" style="1" customWidth="1"/>
    <col min="25" max="25" width="2.7109375" style="1" customWidth="1"/>
    <col min="26" max="26" width="4.7109375" style="1" customWidth="1"/>
    <col min="27" max="27" width="1.7109375" style="1" customWidth="1"/>
    <col min="28" max="28" width="2.7109375" style="1" customWidth="1"/>
    <col min="29" max="29" width="6.7109375" style="1" customWidth="1"/>
    <col min="30" max="30" width="4.7109375" style="1" customWidth="1"/>
    <col min="31" max="31" width="3.7109375" style="1" customWidth="1"/>
    <col min="32" max="32" width="5.7109375" style="1" customWidth="1"/>
    <col min="33" max="33" width="16.7109375" style="1" customWidth="1"/>
  </cols>
  <sheetData>
    <row r="1" spans="1:33" s="1" customFormat="1" ht="28.5" customHeight="1">
      <c r="A1" s="49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1" customFormat="1" ht="15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 t="s">
        <v>0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1" customFormat="1" ht="15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1" customFormat="1" ht="1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 t="s">
        <v>1</v>
      </c>
      <c r="AG4" s="51"/>
    </row>
    <row r="5" spans="1:33" s="1" customFormat="1" ht="15.75" customHeight="1">
      <c r="A5" s="45" t="s">
        <v>0</v>
      </c>
      <c r="B5" s="45"/>
      <c r="C5" s="44" t="s">
        <v>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6" t="s">
        <v>2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41" t="s">
        <v>3</v>
      </c>
      <c r="AE5" s="41"/>
      <c r="AF5" s="46" t="s">
        <v>4</v>
      </c>
      <c r="AG5" s="46"/>
    </row>
    <row r="6" spans="1:33" s="1" customFormat="1" ht="15" customHeight="1">
      <c r="A6" s="45"/>
      <c r="B6" s="45"/>
      <c r="C6" s="47" t="s">
        <v>0</v>
      </c>
      <c r="D6" s="47"/>
      <c r="E6" s="47"/>
      <c r="F6" s="47"/>
      <c r="G6" s="47"/>
      <c r="H6" s="47"/>
      <c r="I6" s="47"/>
      <c r="J6" s="47"/>
      <c r="K6" s="47"/>
      <c r="L6" s="47" t="s">
        <v>5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6" t="s">
        <v>0</v>
      </c>
      <c r="Y6" s="36"/>
      <c r="Z6" s="36"/>
      <c r="AA6" s="36"/>
      <c r="AB6" s="36"/>
      <c r="AC6" s="36"/>
      <c r="AD6" s="41" t="s">
        <v>6</v>
      </c>
      <c r="AE6" s="41"/>
      <c r="AF6" s="48">
        <v>44253</v>
      </c>
      <c r="AG6" s="48"/>
    </row>
    <row r="7" spans="1:33" s="1" customFormat="1" ht="15" customHeight="1">
      <c r="A7" s="45"/>
      <c r="B7" s="45"/>
      <c r="C7" s="2" t="s">
        <v>7</v>
      </c>
      <c r="D7" s="40" t="s">
        <v>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 t="s">
        <v>9</v>
      </c>
      <c r="AD7" s="41"/>
      <c r="AE7" s="41"/>
      <c r="AF7" s="43" t="s">
        <v>0</v>
      </c>
      <c r="AG7" s="43"/>
    </row>
    <row r="8" spans="1:33" s="1" customFormat="1" ht="15" customHeight="1">
      <c r="A8" s="45"/>
      <c r="B8" s="45"/>
      <c r="C8" s="44" t="s">
        <v>10</v>
      </c>
      <c r="D8" s="44"/>
      <c r="E8" s="44"/>
      <c r="F8" s="44"/>
      <c r="G8" s="40" t="s">
        <v>11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1" t="s">
        <v>12</v>
      </c>
      <c r="AD8" s="41"/>
      <c r="AE8" s="41"/>
      <c r="AF8" s="43" t="s">
        <v>13</v>
      </c>
      <c r="AG8" s="43"/>
    </row>
    <row r="9" spans="1:33" s="1" customFormat="1" ht="15" customHeight="1">
      <c r="A9" s="45"/>
      <c r="B9" s="45"/>
      <c r="C9" s="39" t="s">
        <v>14</v>
      </c>
      <c r="D9" s="39"/>
      <c r="E9" s="39"/>
      <c r="F9" s="39"/>
      <c r="G9" s="39"/>
      <c r="H9" s="40" t="s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15</v>
      </c>
      <c r="AD9" s="41"/>
      <c r="AE9" s="41"/>
      <c r="AF9" s="42" t="s">
        <v>0</v>
      </c>
      <c r="AG9" s="42"/>
    </row>
    <row r="10" spans="1:33" s="1" customFormat="1" ht="15" customHeight="1">
      <c r="A10" s="45"/>
      <c r="B10" s="45"/>
      <c r="C10" s="39" t="s">
        <v>0</v>
      </c>
      <c r="D10" s="39"/>
      <c r="E10" s="39"/>
      <c r="F10" s="39"/>
      <c r="G10" s="39"/>
      <c r="H10" s="35" t="s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1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 t="s">
        <v>17</v>
      </c>
      <c r="AG10" s="42"/>
    </row>
    <row r="11" spans="1:33" s="1" customFormat="1" ht="19.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1" customFormat="1" ht="13.5" customHeight="1">
      <c r="A12" s="36" t="s">
        <v>18</v>
      </c>
      <c r="B12" s="36"/>
      <c r="C12" s="36"/>
      <c r="D12" s="37" t="s">
        <v>0</v>
      </c>
      <c r="E12" s="37"/>
      <c r="F12" s="37"/>
      <c r="G12" s="37"/>
      <c r="H12" s="37"/>
      <c r="I12" s="37"/>
      <c r="J12" s="38" t="s">
        <v>0</v>
      </c>
      <c r="K12" s="38"/>
      <c r="L12" s="38"/>
      <c r="M12" s="38"/>
      <c r="N12" s="38"/>
      <c r="O12" s="38"/>
      <c r="P12" s="38"/>
      <c r="Q12" s="38"/>
      <c r="R12" s="38"/>
      <c r="S12" s="37" t="s">
        <v>0</v>
      </c>
      <c r="T12" s="37"/>
      <c r="U12" s="37"/>
      <c r="V12" s="37"/>
      <c r="W12" s="37"/>
      <c r="X12" s="37"/>
      <c r="Y12" s="37"/>
      <c r="Z12" s="37"/>
      <c r="AA12" s="38" t="s">
        <v>0</v>
      </c>
      <c r="AB12" s="38"/>
      <c r="AC12" s="38"/>
      <c r="AD12" s="38"/>
      <c r="AE12" s="38"/>
      <c r="AF12" s="38"/>
      <c r="AG12" s="38"/>
    </row>
    <row r="13" spans="1:33" s="1" customFormat="1" ht="13.5" customHeight="1">
      <c r="A13" s="14" t="s">
        <v>0</v>
      </c>
      <c r="B13" s="14"/>
      <c r="C13" s="14"/>
      <c r="D13" s="4" t="s">
        <v>0</v>
      </c>
      <c r="E13" s="33" t="s">
        <v>19</v>
      </c>
      <c r="F13" s="33"/>
      <c r="G13" s="33"/>
      <c r="H13" s="33"/>
      <c r="I13" s="4" t="s">
        <v>0</v>
      </c>
      <c r="J13" s="3" t="s">
        <v>0</v>
      </c>
      <c r="K13" s="34" t="s">
        <v>20</v>
      </c>
      <c r="L13" s="34"/>
      <c r="M13" s="34"/>
      <c r="N13" s="34"/>
      <c r="O13" s="34"/>
      <c r="P13" s="34"/>
      <c r="Q13" s="14" t="s">
        <v>0</v>
      </c>
      <c r="R13" s="14"/>
      <c r="S13" s="14" t="s">
        <v>0</v>
      </c>
      <c r="T13" s="14"/>
      <c r="U13" s="33" t="s">
        <v>21</v>
      </c>
      <c r="V13" s="33"/>
      <c r="W13" s="33"/>
      <c r="X13" s="33"/>
      <c r="Y13" s="33"/>
      <c r="Z13" s="14" t="s">
        <v>0</v>
      </c>
      <c r="AA13" s="14"/>
      <c r="AB13" s="14"/>
      <c r="AC13" s="14"/>
      <c r="AD13" s="14"/>
      <c r="AE13" s="14"/>
      <c r="AF13" s="14"/>
      <c r="AG13" s="14"/>
    </row>
    <row r="14" spans="1:33" s="1" customFormat="1" ht="12" customHeight="1">
      <c r="A14" s="14" t="s">
        <v>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" customFormat="1" ht="12.75" customHeight="1">
      <c r="A15" s="31" t="s">
        <v>22</v>
      </c>
      <c r="B15" s="31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 t="s">
        <v>27</v>
      </c>
      <c r="O15" s="31"/>
      <c r="P15" s="31"/>
      <c r="Q15" s="31"/>
      <c r="R15" s="31"/>
      <c r="S15" s="31"/>
      <c r="T15" s="31"/>
      <c r="U15" s="31"/>
      <c r="V15" s="31" t="s">
        <v>30</v>
      </c>
      <c r="W15" s="31"/>
      <c r="X15" s="31"/>
      <c r="Y15" s="31"/>
      <c r="Z15" s="31"/>
      <c r="AA15" s="31"/>
      <c r="AB15" s="31"/>
      <c r="AC15" s="31"/>
      <c r="AD15" s="31"/>
      <c r="AE15" s="27" t="s">
        <v>33</v>
      </c>
      <c r="AF15" s="27"/>
      <c r="AG15" s="27"/>
    </row>
    <row r="16" spans="1:33" s="1" customFormat="1" ht="13.5" customHeight="1">
      <c r="A16" s="31"/>
      <c r="B16" s="28" t="s">
        <v>24</v>
      </c>
      <c r="C16" s="28"/>
      <c r="D16" s="28"/>
      <c r="E16" s="28"/>
      <c r="F16" s="32" t="s">
        <v>25</v>
      </c>
      <c r="G16" s="32"/>
      <c r="H16" s="32"/>
      <c r="I16" s="32"/>
      <c r="J16" s="32"/>
      <c r="K16" s="32"/>
      <c r="L16" s="32"/>
      <c r="M16" s="32" t="s">
        <v>26</v>
      </c>
      <c r="N16" s="28" t="s">
        <v>28</v>
      </c>
      <c r="O16" s="28"/>
      <c r="P16" s="32" t="s">
        <v>29</v>
      </c>
      <c r="Q16" s="32"/>
      <c r="R16" s="32"/>
      <c r="S16" s="32"/>
      <c r="T16" s="32"/>
      <c r="U16" s="32"/>
      <c r="V16" s="28" t="s">
        <v>31</v>
      </c>
      <c r="W16" s="28"/>
      <c r="X16" s="28"/>
      <c r="Y16" s="32" t="s">
        <v>32</v>
      </c>
      <c r="Z16" s="32"/>
      <c r="AA16" s="32"/>
      <c r="AB16" s="32"/>
      <c r="AC16" s="32"/>
      <c r="AD16" s="32"/>
      <c r="AE16" s="28" t="s">
        <v>28</v>
      </c>
      <c r="AF16" s="28"/>
      <c r="AG16" s="29" t="s">
        <v>29</v>
      </c>
    </row>
    <row r="17" spans="1:33" s="1" customFormat="1" ht="15" customHeight="1">
      <c r="A17" s="31"/>
      <c r="B17" s="28"/>
      <c r="C17" s="28"/>
      <c r="D17" s="28"/>
      <c r="E17" s="28"/>
      <c r="F17" s="32"/>
      <c r="G17" s="32"/>
      <c r="H17" s="32"/>
      <c r="I17" s="32"/>
      <c r="J17" s="32"/>
      <c r="K17" s="32"/>
      <c r="L17" s="32"/>
      <c r="M17" s="32"/>
      <c r="N17" s="28"/>
      <c r="O17" s="28"/>
      <c r="P17" s="32"/>
      <c r="Q17" s="32"/>
      <c r="R17" s="32"/>
      <c r="S17" s="32"/>
      <c r="T17" s="32"/>
      <c r="U17" s="32"/>
      <c r="V17" s="5" t="s">
        <v>28</v>
      </c>
      <c r="W17" s="32" t="s">
        <v>29</v>
      </c>
      <c r="X17" s="32"/>
      <c r="Y17" s="32" t="s">
        <v>28</v>
      </c>
      <c r="Z17" s="32"/>
      <c r="AA17" s="32"/>
      <c r="AB17" s="32" t="s">
        <v>29</v>
      </c>
      <c r="AC17" s="32"/>
      <c r="AD17" s="32"/>
      <c r="AE17" s="28"/>
      <c r="AF17" s="28"/>
      <c r="AG17" s="29"/>
    </row>
    <row r="18" spans="1:33" s="1" customFormat="1" ht="13.5" customHeight="1">
      <c r="A18" s="6" t="s">
        <v>34</v>
      </c>
      <c r="B18" s="26" t="s">
        <v>35</v>
      </c>
      <c r="C18" s="26"/>
      <c r="D18" s="26"/>
      <c r="E18" s="26"/>
      <c r="F18" s="30" t="s">
        <v>36</v>
      </c>
      <c r="G18" s="30"/>
      <c r="H18" s="30"/>
      <c r="I18" s="30"/>
      <c r="J18" s="30"/>
      <c r="K18" s="30"/>
      <c r="L18" s="30"/>
      <c r="M18" s="7" t="s">
        <v>37</v>
      </c>
      <c r="N18" s="26" t="s">
        <v>38</v>
      </c>
      <c r="O18" s="26"/>
      <c r="P18" s="30" t="s">
        <v>39</v>
      </c>
      <c r="Q18" s="30"/>
      <c r="R18" s="30"/>
      <c r="S18" s="30"/>
      <c r="T18" s="30"/>
      <c r="U18" s="30"/>
      <c r="V18" s="6" t="s">
        <v>40</v>
      </c>
      <c r="W18" s="30" t="s">
        <v>41</v>
      </c>
      <c r="X18" s="30"/>
      <c r="Y18" s="30" t="s">
        <v>42</v>
      </c>
      <c r="Z18" s="30"/>
      <c r="AA18" s="30"/>
      <c r="AB18" s="30" t="s">
        <v>43</v>
      </c>
      <c r="AC18" s="30"/>
      <c r="AD18" s="30"/>
      <c r="AE18" s="26" t="s">
        <v>44</v>
      </c>
      <c r="AF18" s="26"/>
      <c r="AG18" s="8" t="s">
        <v>45</v>
      </c>
    </row>
    <row r="19" spans="1:33" s="1" customFormat="1" ht="13.5" customHeight="1">
      <c r="A19" s="9" t="s">
        <v>34</v>
      </c>
      <c r="B19" s="22" t="s">
        <v>46</v>
      </c>
      <c r="C19" s="22"/>
      <c r="D19" s="22"/>
      <c r="E19" s="22"/>
      <c r="F19" s="23" t="s">
        <v>47</v>
      </c>
      <c r="G19" s="23"/>
      <c r="H19" s="23"/>
      <c r="I19" s="23"/>
      <c r="J19" s="23"/>
      <c r="K19" s="23"/>
      <c r="L19" s="23"/>
      <c r="M19" s="10" t="s">
        <v>0</v>
      </c>
      <c r="N19" s="16" t="s">
        <v>34</v>
      </c>
      <c r="O19" s="16"/>
      <c r="P19" s="24">
        <f>32000</f>
        <v>32000</v>
      </c>
      <c r="Q19" s="24"/>
      <c r="R19" s="24"/>
      <c r="S19" s="24"/>
      <c r="T19" s="24"/>
      <c r="U19" s="24"/>
      <c r="V19" s="9" t="s">
        <v>0</v>
      </c>
      <c r="W19" s="15" t="s">
        <v>0</v>
      </c>
      <c r="X19" s="15"/>
      <c r="Y19" s="25" t="s">
        <v>0</v>
      </c>
      <c r="Z19" s="25"/>
      <c r="AA19" s="25"/>
      <c r="AB19" s="15" t="s">
        <v>0</v>
      </c>
      <c r="AC19" s="15"/>
      <c r="AD19" s="15"/>
      <c r="AE19" s="16" t="s">
        <v>34</v>
      </c>
      <c r="AF19" s="16"/>
      <c r="AG19" s="11">
        <f>32000</f>
        <v>32000</v>
      </c>
    </row>
    <row r="20" spans="1:33" s="1" customFormat="1" ht="13.5" customHeight="1">
      <c r="A20" s="9" t="s">
        <v>35</v>
      </c>
      <c r="B20" s="22" t="s">
        <v>48</v>
      </c>
      <c r="C20" s="22"/>
      <c r="D20" s="22"/>
      <c r="E20" s="22"/>
      <c r="F20" s="23" t="s">
        <v>49</v>
      </c>
      <c r="G20" s="23"/>
      <c r="H20" s="23"/>
      <c r="I20" s="23"/>
      <c r="J20" s="23"/>
      <c r="K20" s="23"/>
      <c r="L20" s="23"/>
      <c r="M20" s="10" t="s">
        <v>0</v>
      </c>
      <c r="N20" s="16" t="s">
        <v>34</v>
      </c>
      <c r="O20" s="16"/>
      <c r="P20" s="24">
        <f>99000</f>
        <v>99000</v>
      </c>
      <c r="Q20" s="24"/>
      <c r="R20" s="24"/>
      <c r="S20" s="24"/>
      <c r="T20" s="24"/>
      <c r="U20" s="24"/>
      <c r="V20" s="9" t="s">
        <v>0</v>
      </c>
      <c r="W20" s="15" t="s">
        <v>0</v>
      </c>
      <c r="X20" s="15"/>
      <c r="Y20" s="25" t="s">
        <v>0</v>
      </c>
      <c r="Z20" s="25"/>
      <c r="AA20" s="25"/>
      <c r="AB20" s="15" t="s">
        <v>0</v>
      </c>
      <c r="AC20" s="15"/>
      <c r="AD20" s="15"/>
      <c r="AE20" s="16" t="s">
        <v>34</v>
      </c>
      <c r="AF20" s="16"/>
      <c r="AG20" s="11">
        <f>99000</f>
        <v>99000</v>
      </c>
    </row>
    <row r="21" spans="1:33" s="1" customFormat="1" ht="13.5" customHeight="1">
      <c r="A21" s="9" t="s">
        <v>36</v>
      </c>
      <c r="B21" s="22" t="s">
        <v>50</v>
      </c>
      <c r="C21" s="22"/>
      <c r="D21" s="22"/>
      <c r="E21" s="22"/>
      <c r="F21" s="23" t="s">
        <v>51</v>
      </c>
      <c r="G21" s="23"/>
      <c r="H21" s="23"/>
      <c r="I21" s="23"/>
      <c r="J21" s="23"/>
      <c r="K21" s="23"/>
      <c r="L21" s="23"/>
      <c r="M21" s="10" t="s">
        <v>0</v>
      </c>
      <c r="N21" s="16" t="s">
        <v>34</v>
      </c>
      <c r="O21" s="16"/>
      <c r="P21" s="24">
        <f>250500</f>
        <v>250500</v>
      </c>
      <c r="Q21" s="24"/>
      <c r="R21" s="24"/>
      <c r="S21" s="24"/>
      <c r="T21" s="24"/>
      <c r="U21" s="24"/>
      <c r="V21" s="9" t="s">
        <v>0</v>
      </c>
      <c r="W21" s="15" t="s">
        <v>0</v>
      </c>
      <c r="X21" s="15"/>
      <c r="Y21" s="25" t="s">
        <v>0</v>
      </c>
      <c r="Z21" s="25"/>
      <c r="AA21" s="25"/>
      <c r="AB21" s="15" t="s">
        <v>0</v>
      </c>
      <c r="AC21" s="15"/>
      <c r="AD21" s="15"/>
      <c r="AE21" s="16" t="s">
        <v>34</v>
      </c>
      <c r="AF21" s="16"/>
      <c r="AG21" s="11">
        <f>250500</f>
        <v>250500</v>
      </c>
    </row>
    <row r="22" spans="1:33" s="1" customFormat="1" ht="13.5" customHeight="1">
      <c r="A22" s="9" t="s">
        <v>37</v>
      </c>
      <c r="B22" s="22" t="s">
        <v>52</v>
      </c>
      <c r="C22" s="22"/>
      <c r="D22" s="22"/>
      <c r="E22" s="22"/>
      <c r="F22" s="23" t="s">
        <v>53</v>
      </c>
      <c r="G22" s="23"/>
      <c r="H22" s="23"/>
      <c r="I22" s="23"/>
      <c r="J22" s="23"/>
      <c r="K22" s="23"/>
      <c r="L22" s="23"/>
      <c r="M22" s="10" t="s">
        <v>0</v>
      </c>
      <c r="N22" s="16" t="s">
        <v>34</v>
      </c>
      <c r="O22" s="16"/>
      <c r="P22" s="24">
        <f>150000</f>
        <v>150000</v>
      </c>
      <c r="Q22" s="24"/>
      <c r="R22" s="24"/>
      <c r="S22" s="24"/>
      <c r="T22" s="24"/>
      <c r="U22" s="24"/>
      <c r="V22" s="9" t="s">
        <v>34</v>
      </c>
      <c r="W22" s="24">
        <f>40000</f>
        <v>40000</v>
      </c>
      <c r="X22" s="24"/>
      <c r="Y22" s="25" t="s">
        <v>0</v>
      </c>
      <c r="Z22" s="25"/>
      <c r="AA22" s="25"/>
      <c r="AB22" s="15" t="s">
        <v>0</v>
      </c>
      <c r="AC22" s="15"/>
      <c r="AD22" s="15"/>
      <c r="AE22" s="16" t="s">
        <v>35</v>
      </c>
      <c r="AF22" s="16"/>
      <c r="AG22" s="11">
        <f>190000</f>
        <v>190000</v>
      </c>
    </row>
    <row r="23" spans="1:33" s="1" customFormat="1" ht="13.5" customHeight="1">
      <c r="A23" s="9" t="s">
        <v>38</v>
      </c>
      <c r="B23" s="22" t="s">
        <v>54</v>
      </c>
      <c r="C23" s="22"/>
      <c r="D23" s="22"/>
      <c r="E23" s="22"/>
      <c r="F23" s="23" t="s">
        <v>55</v>
      </c>
      <c r="G23" s="23"/>
      <c r="H23" s="23"/>
      <c r="I23" s="23"/>
      <c r="J23" s="23"/>
      <c r="K23" s="23"/>
      <c r="L23" s="23"/>
      <c r="M23" s="10" t="s">
        <v>0</v>
      </c>
      <c r="N23" s="16" t="s">
        <v>34</v>
      </c>
      <c r="O23" s="16"/>
      <c r="P23" s="24">
        <f>764177</f>
        <v>764177</v>
      </c>
      <c r="Q23" s="24"/>
      <c r="R23" s="24"/>
      <c r="S23" s="24"/>
      <c r="T23" s="24"/>
      <c r="U23" s="24"/>
      <c r="V23" s="9" t="s">
        <v>0</v>
      </c>
      <c r="W23" s="15" t="s">
        <v>0</v>
      </c>
      <c r="X23" s="15"/>
      <c r="Y23" s="25" t="s">
        <v>0</v>
      </c>
      <c r="Z23" s="25"/>
      <c r="AA23" s="25"/>
      <c r="AB23" s="15" t="s">
        <v>0</v>
      </c>
      <c r="AC23" s="15"/>
      <c r="AD23" s="15"/>
      <c r="AE23" s="16" t="s">
        <v>34</v>
      </c>
      <c r="AF23" s="16"/>
      <c r="AG23" s="11">
        <f>764177</f>
        <v>764177</v>
      </c>
    </row>
    <row r="24" spans="1:33" s="1" customFormat="1" ht="13.5" customHeight="1">
      <c r="A24" s="9" t="s">
        <v>39</v>
      </c>
      <c r="B24" s="22" t="s">
        <v>56</v>
      </c>
      <c r="C24" s="22"/>
      <c r="D24" s="22"/>
      <c r="E24" s="22"/>
      <c r="F24" s="23" t="s">
        <v>57</v>
      </c>
      <c r="G24" s="23"/>
      <c r="H24" s="23"/>
      <c r="I24" s="23"/>
      <c r="J24" s="23"/>
      <c r="K24" s="23"/>
      <c r="L24" s="23"/>
      <c r="M24" s="10" t="s">
        <v>0</v>
      </c>
      <c r="N24" s="16" t="s">
        <v>34</v>
      </c>
      <c r="O24" s="16"/>
      <c r="P24" s="24">
        <f>708616.77</f>
        <v>708616.77</v>
      </c>
      <c r="Q24" s="24"/>
      <c r="R24" s="24"/>
      <c r="S24" s="24"/>
      <c r="T24" s="24"/>
      <c r="U24" s="24"/>
      <c r="V24" s="9" t="s">
        <v>0</v>
      </c>
      <c r="W24" s="15" t="s">
        <v>0</v>
      </c>
      <c r="X24" s="15"/>
      <c r="Y24" s="25" t="s">
        <v>0</v>
      </c>
      <c r="Z24" s="25"/>
      <c r="AA24" s="25"/>
      <c r="AB24" s="15" t="s">
        <v>0</v>
      </c>
      <c r="AC24" s="15"/>
      <c r="AD24" s="15"/>
      <c r="AE24" s="16" t="s">
        <v>34</v>
      </c>
      <c r="AF24" s="16"/>
      <c r="AG24" s="11">
        <f>708616.77</f>
        <v>708616.77</v>
      </c>
    </row>
    <row r="25" spans="1:33" s="1" customFormat="1" ht="13.5" customHeight="1">
      <c r="A25" s="9" t="s">
        <v>40</v>
      </c>
      <c r="B25" s="22" t="s">
        <v>58</v>
      </c>
      <c r="C25" s="22"/>
      <c r="D25" s="22"/>
      <c r="E25" s="22"/>
      <c r="F25" s="23" t="s">
        <v>59</v>
      </c>
      <c r="G25" s="23"/>
      <c r="H25" s="23"/>
      <c r="I25" s="23"/>
      <c r="J25" s="23"/>
      <c r="K25" s="23"/>
      <c r="L25" s="23"/>
      <c r="M25" s="10" t="s">
        <v>0</v>
      </c>
      <c r="N25" s="16" t="s">
        <v>34</v>
      </c>
      <c r="O25" s="16"/>
      <c r="P25" s="24">
        <f>40046</f>
        <v>40046</v>
      </c>
      <c r="Q25" s="24"/>
      <c r="R25" s="24"/>
      <c r="S25" s="24"/>
      <c r="T25" s="24"/>
      <c r="U25" s="24"/>
      <c r="V25" s="9" t="s">
        <v>0</v>
      </c>
      <c r="W25" s="15" t="s">
        <v>0</v>
      </c>
      <c r="X25" s="15"/>
      <c r="Y25" s="25" t="s">
        <v>0</v>
      </c>
      <c r="Z25" s="25"/>
      <c r="AA25" s="25"/>
      <c r="AB25" s="15" t="s">
        <v>0</v>
      </c>
      <c r="AC25" s="15"/>
      <c r="AD25" s="15"/>
      <c r="AE25" s="16" t="s">
        <v>34</v>
      </c>
      <c r="AF25" s="16"/>
      <c r="AG25" s="11">
        <f>40046</f>
        <v>40046</v>
      </c>
    </row>
    <row r="26" spans="1:33" s="1" customFormat="1" ht="13.5" customHeight="1">
      <c r="A26" s="9" t="s">
        <v>41</v>
      </c>
      <c r="B26" s="22" t="s">
        <v>60</v>
      </c>
      <c r="C26" s="22"/>
      <c r="D26" s="22"/>
      <c r="E26" s="22"/>
      <c r="F26" s="23" t="s">
        <v>61</v>
      </c>
      <c r="G26" s="23"/>
      <c r="H26" s="23"/>
      <c r="I26" s="23"/>
      <c r="J26" s="23"/>
      <c r="K26" s="23"/>
      <c r="L26" s="23"/>
      <c r="M26" s="10" t="s">
        <v>0</v>
      </c>
      <c r="N26" s="16" t="s">
        <v>34</v>
      </c>
      <c r="O26" s="16"/>
      <c r="P26" s="24">
        <f>265316</f>
        <v>265316</v>
      </c>
      <c r="Q26" s="24"/>
      <c r="R26" s="24"/>
      <c r="S26" s="24"/>
      <c r="T26" s="24"/>
      <c r="U26" s="24"/>
      <c r="V26" s="9" t="s">
        <v>0</v>
      </c>
      <c r="W26" s="15" t="s">
        <v>0</v>
      </c>
      <c r="X26" s="15"/>
      <c r="Y26" s="25" t="s">
        <v>0</v>
      </c>
      <c r="Z26" s="25"/>
      <c r="AA26" s="25"/>
      <c r="AB26" s="15" t="s">
        <v>0</v>
      </c>
      <c r="AC26" s="15"/>
      <c r="AD26" s="15"/>
      <c r="AE26" s="16" t="s">
        <v>34</v>
      </c>
      <c r="AF26" s="16"/>
      <c r="AG26" s="11">
        <f>265316</f>
        <v>265316</v>
      </c>
    </row>
    <row r="27" spans="1:33" s="1" customFormat="1" ht="13.5" customHeight="1">
      <c r="A27" s="9" t="s">
        <v>42</v>
      </c>
      <c r="B27" s="22" t="s">
        <v>62</v>
      </c>
      <c r="C27" s="22"/>
      <c r="D27" s="22"/>
      <c r="E27" s="22"/>
      <c r="F27" s="23" t="s">
        <v>63</v>
      </c>
      <c r="G27" s="23"/>
      <c r="H27" s="23"/>
      <c r="I27" s="23"/>
      <c r="J27" s="23"/>
      <c r="K27" s="23"/>
      <c r="L27" s="23"/>
      <c r="M27" s="10" t="s">
        <v>0</v>
      </c>
      <c r="N27" s="16" t="s">
        <v>34</v>
      </c>
      <c r="O27" s="16"/>
      <c r="P27" s="24">
        <f>262316</f>
        <v>262316</v>
      </c>
      <c r="Q27" s="24"/>
      <c r="R27" s="24"/>
      <c r="S27" s="24"/>
      <c r="T27" s="24"/>
      <c r="U27" s="24"/>
      <c r="V27" s="9" t="s">
        <v>0</v>
      </c>
      <c r="W27" s="15" t="s">
        <v>0</v>
      </c>
      <c r="X27" s="15"/>
      <c r="Y27" s="25" t="s">
        <v>0</v>
      </c>
      <c r="Z27" s="25"/>
      <c r="AA27" s="25"/>
      <c r="AB27" s="15" t="s">
        <v>0</v>
      </c>
      <c r="AC27" s="15"/>
      <c r="AD27" s="15"/>
      <c r="AE27" s="16" t="s">
        <v>34</v>
      </c>
      <c r="AF27" s="16"/>
      <c r="AG27" s="11">
        <f>262316</f>
        <v>262316</v>
      </c>
    </row>
    <row r="28" spans="1:33" s="1" customFormat="1" ht="13.5" customHeight="1">
      <c r="A28" s="9" t="s">
        <v>43</v>
      </c>
      <c r="B28" s="22" t="s">
        <v>64</v>
      </c>
      <c r="C28" s="22"/>
      <c r="D28" s="22"/>
      <c r="E28" s="22"/>
      <c r="F28" s="23" t="s">
        <v>65</v>
      </c>
      <c r="G28" s="23"/>
      <c r="H28" s="23"/>
      <c r="I28" s="23"/>
      <c r="J28" s="23"/>
      <c r="K28" s="23"/>
      <c r="L28" s="23"/>
      <c r="M28" s="10" t="s">
        <v>0</v>
      </c>
      <c r="N28" s="16" t="s">
        <v>35</v>
      </c>
      <c r="O28" s="16"/>
      <c r="P28" s="24">
        <f>30000</f>
        <v>30000</v>
      </c>
      <c r="Q28" s="24"/>
      <c r="R28" s="24"/>
      <c r="S28" s="24"/>
      <c r="T28" s="24"/>
      <c r="U28" s="24"/>
      <c r="V28" s="9" t="s">
        <v>0</v>
      </c>
      <c r="W28" s="15" t="s">
        <v>0</v>
      </c>
      <c r="X28" s="15"/>
      <c r="Y28" s="25" t="s">
        <v>0</v>
      </c>
      <c r="Z28" s="25"/>
      <c r="AA28" s="25"/>
      <c r="AB28" s="15" t="s">
        <v>0</v>
      </c>
      <c r="AC28" s="15"/>
      <c r="AD28" s="15"/>
      <c r="AE28" s="16" t="s">
        <v>35</v>
      </c>
      <c r="AF28" s="16"/>
      <c r="AG28" s="11">
        <f>30000</f>
        <v>30000</v>
      </c>
    </row>
    <row r="29" spans="1:33" s="1" customFormat="1" ht="13.5" customHeight="1">
      <c r="A29" s="9" t="s">
        <v>44</v>
      </c>
      <c r="B29" s="22" t="s">
        <v>66</v>
      </c>
      <c r="C29" s="22"/>
      <c r="D29" s="22"/>
      <c r="E29" s="22"/>
      <c r="F29" s="23" t="s">
        <v>67</v>
      </c>
      <c r="G29" s="23"/>
      <c r="H29" s="23"/>
      <c r="I29" s="23"/>
      <c r="J29" s="23"/>
      <c r="K29" s="23"/>
      <c r="L29" s="23"/>
      <c r="M29" s="10" t="s">
        <v>0</v>
      </c>
      <c r="N29" s="16" t="s">
        <v>34</v>
      </c>
      <c r="O29" s="16"/>
      <c r="P29" s="24">
        <f>39000</f>
        <v>39000</v>
      </c>
      <c r="Q29" s="24"/>
      <c r="R29" s="24"/>
      <c r="S29" s="24"/>
      <c r="T29" s="24"/>
      <c r="U29" s="24"/>
      <c r="V29" s="9" t="s">
        <v>0</v>
      </c>
      <c r="W29" s="15" t="s">
        <v>0</v>
      </c>
      <c r="X29" s="15"/>
      <c r="Y29" s="25" t="s">
        <v>0</v>
      </c>
      <c r="Z29" s="25"/>
      <c r="AA29" s="25"/>
      <c r="AB29" s="15" t="s">
        <v>0</v>
      </c>
      <c r="AC29" s="15"/>
      <c r="AD29" s="15"/>
      <c r="AE29" s="16" t="s">
        <v>34</v>
      </c>
      <c r="AF29" s="16"/>
      <c r="AG29" s="11">
        <f>39000</f>
        <v>39000</v>
      </c>
    </row>
    <row r="30" spans="1:33" s="1" customFormat="1" ht="13.5" customHeight="1">
      <c r="A30" s="9" t="s">
        <v>45</v>
      </c>
      <c r="B30" s="22" t="s">
        <v>68</v>
      </c>
      <c r="C30" s="22"/>
      <c r="D30" s="22"/>
      <c r="E30" s="22"/>
      <c r="F30" s="23" t="s">
        <v>69</v>
      </c>
      <c r="G30" s="23"/>
      <c r="H30" s="23"/>
      <c r="I30" s="23"/>
      <c r="J30" s="23"/>
      <c r="K30" s="23"/>
      <c r="L30" s="23"/>
      <c r="M30" s="10" t="s">
        <v>0</v>
      </c>
      <c r="N30" s="16" t="s">
        <v>34</v>
      </c>
      <c r="O30" s="16"/>
      <c r="P30" s="24">
        <f>35000</f>
        <v>35000</v>
      </c>
      <c r="Q30" s="24"/>
      <c r="R30" s="24"/>
      <c r="S30" s="24"/>
      <c r="T30" s="24"/>
      <c r="U30" s="24"/>
      <c r="V30" s="9" t="s">
        <v>0</v>
      </c>
      <c r="W30" s="15" t="s">
        <v>0</v>
      </c>
      <c r="X30" s="15"/>
      <c r="Y30" s="25" t="s">
        <v>0</v>
      </c>
      <c r="Z30" s="25"/>
      <c r="AA30" s="25"/>
      <c r="AB30" s="15" t="s">
        <v>0</v>
      </c>
      <c r="AC30" s="15"/>
      <c r="AD30" s="15"/>
      <c r="AE30" s="16" t="s">
        <v>34</v>
      </c>
      <c r="AF30" s="16"/>
      <c r="AG30" s="11">
        <f>35000</f>
        <v>35000</v>
      </c>
    </row>
    <row r="31" spans="1:33" s="1" customFormat="1" ht="13.5" customHeight="1">
      <c r="A31" s="9" t="s">
        <v>70</v>
      </c>
      <c r="B31" s="22" t="s">
        <v>71</v>
      </c>
      <c r="C31" s="22"/>
      <c r="D31" s="22"/>
      <c r="E31" s="22"/>
      <c r="F31" s="23" t="s">
        <v>72</v>
      </c>
      <c r="G31" s="23"/>
      <c r="H31" s="23"/>
      <c r="I31" s="23"/>
      <c r="J31" s="23"/>
      <c r="K31" s="23"/>
      <c r="L31" s="23"/>
      <c r="M31" s="10" t="s">
        <v>0</v>
      </c>
      <c r="N31" s="16" t="s">
        <v>0</v>
      </c>
      <c r="O31" s="16"/>
      <c r="P31" s="15" t="s">
        <v>0</v>
      </c>
      <c r="Q31" s="15"/>
      <c r="R31" s="15"/>
      <c r="S31" s="15"/>
      <c r="T31" s="15"/>
      <c r="U31" s="15"/>
      <c r="V31" s="9" t="s">
        <v>34</v>
      </c>
      <c r="W31" s="24">
        <f>27446</f>
        <v>27446</v>
      </c>
      <c r="X31" s="24"/>
      <c r="Y31" s="25" t="s">
        <v>0</v>
      </c>
      <c r="Z31" s="25"/>
      <c r="AA31" s="25"/>
      <c r="AB31" s="15" t="s">
        <v>0</v>
      </c>
      <c r="AC31" s="15"/>
      <c r="AD31" s="15"/>
      <c r="AE31" s="16" t="s">
        <v>34</v>
      </c>
      <c r="AF31" s="16"/>
      <c r="AG31" s="11">
        <f>27446</f>
        <v>27446</v>
      </c>
    </row>
    <row r="32" spans="1:33" s="1" customFormat="1" ht="13.5" customHeight="1">
      <c r="A32" s="9" t="s">
        <v>73</v>
      </c>
      <c r="B32" s="22" t="s">
        <v>74</v>
      </c>
      <c r="C32" s="22"/>
      <c r="D32" s="22"/>
      <c r="E32" s="22"/>
      <c r="F32" s="23" t="s">
        <v>75</v>
      </c>
      <c r="G32" s="23"/>
      <c r="H32" s="23"/>
      <c r="I32" s="23"/>
      <c r="J32" s="23"/>
      <c r="K32" s="23"/>
      <c r="L32" s="23"/>
      <c r="M32" s="10" t="s">
        <v>0</v>
      </c>
      <c r="N32" s="16" t="s">
        <v>34</v>
      </c>
      <c r="O32" s="16"/>
      <c r="P32" s="24">
        <f>22886</f>
        <v>22886</v>
      </c>
      <c r="Q32" s="24"/>
      <c r="R32" s="24"/>
      <c r="S32" s="24"/>
      <c r="T32" s="24"/>
      <c r="U32" s="24"/>
      <c r="V32" s="9" t="s">
        <v>0</v>
      </c>
      <c r="W32" s="15" t="s">
        <v>0</v>
      </c>
      <c r="X32" s="15"/>
      <c r="Y32" s="25" t="s">
        <v>0</v>
      </c>
      <c r="Z32" s="25"/>
      <c r="AA32" s="25"/>
      <c r="AB32" s="15" t="s">
        <v>0</v>
      </c>
      <c r="AC32" s="15"/>
      <c r="AD32" s="15"/>
      <c r="AE32" s="16" t="s">
        <v>34</v>
      </c>
      <c r="AF32" s="16"/>
      <c r="AG32" s="11">
        <f>22886</f>
        <v>22886</v>
      </c>
    </row>
    <row r="33" spans="1:33" s="1" customFormat="1" ht="13.5" customHeight="1">
      <c r="A33" s="9" t="s">
        <v>76</v>
      </c>
      <c r="B33" s="22" t="s">
        <v>77</v>
      </c>
      <c r="C33" s="22"/>
      <c r="D33" s="22"/>
      <c r="E33" s="22"/>
      <c r="F33" s="23" t="s">
        <v>78</v>
      </c>
      <c r="G33" s="23"/>
      <c r="H33" s="23"/>
      <c r="I33" s="23"/>
      <c r="J33" s="23"/>
      <c r="K33" s="23"/>
      <c r="L33" s="23"/>
      <c r="M33" s="10" t="s">
        <v>0</v>
      </c>
      <c r="N33" s="16" t="s">
        <v>0</v>
      </c>
      <c r="O33" s="16"/>
      <c r="P33" s="15" t="s">
        <v>0</v>
      </c>
      <c r="Q33" s="15"/>
      <c r="R33" s="15"/>
      <c r="S33" s="15"/>
      <c r="T33" s="15"/>
      <c r="U33" s="15"/>
      <c r="V33" s="9" t="s">
        <v>38</v>
      </c>
      <c r="W33" s="24">
        <f>50000</f>
        <v>50000</v>
      </c>
      <c r="X33" s="24"/>
      <c r="Y33" s="25" t="s">
        <v>0</v>
      </c>
      <c r="Z33" s="25"/>
      <c r="AA33" s="25"/>
      <c r="AB33" s="15" t="s">
        <v>0</v>
      </c>
      <c r="AC33" s="15"/>
      <c r="AD33" s="15"/>
      <c r="AE33" s="16" t="s">
        <v>38</v>
      </c>
      <c r="AF33" s="16"/>
      <c r="AG33" s="11">
        <f>50000</f>
        <v>50000</v>
      </c>
    </row>
    <row r="34" spans="1:33" s="1" customFormat="1" ht="13.5" customHeight="1">
      <c r="A34" s="9" t="s">
        <v>79</v>
      </c>
      <c r="B34" s="22" t="s">
        <v>80</v>
      </c>
      <c r="C34" s="22"/>
      <c r="D34" s="22"/>
      <c r="E34" s="22"/>
      <c r="F34" s="23" t="s">
        <v>81</v>
      </c>
      <c r="G34" s="23"/>
      <c r="H34" s="23"/>
      <c r="I34" s="23"/>
      <c r="J34" s="23"/>
      <c r="K34" s="23"/>
      <c r="L34" s="23"/>
      <c r="M34" s="10" t="s">
        <v>0</v>
      </c>
      <c r="N34" s="16" t="s">
        <v>34</v>
      </c>
      <c r="O34" s="16"/>
      <c r="P34" s="24">
        <f>239274</f>
        <v>239274</v>
      </c>
      <c r="Q34" s="24"/>
      <c r="R34" s="24"/>
      <c r="S34" s="24"/>
      <c r="T34" s="24"/>
      <c r="U34" s="24"/>
      <c r="V34" s="9" t="s">
        <v>0</v>
      </c>
      <c r="W34" s="15" t="s">
        <v>0</v>
      </c>
      <c r="X34" s="15"/>
      <c r="Y34" s="25" t="s">
        <v>0</v>
      </c>
      <c r="Z34" s="25"/>
      <c r="AA34" s="25"/>
      <c r="AB34" s="15" t="s">
        <v>0</v>
      </c>
      <c r="AC34" s="15"/>
      <c r="AD34" s="15"/>
      <c r="AE34" s="16" t="s">
        <v>34</v>
      </c>
      <c r="AF34" s="16"/>
      <c r="AG34" s="11">
        <f>239274</f>
        <v>239274</v>
      </c>
    </row>
    <row r="35" spans="1:33" s="1" customFormat="1" ht="13.5" customHeight="1">
      <c r="A35" s="9" t="s">
        <v>82</v>
      </c>
      <c r="B35" s="22" t="s">
        <v>83</v>
      </c>
      <c r="C35" s="22"/>
      <c r="D35" s="22"/>
      <c r="E35" s="22"/>
      <c r="F35" s="23" t="s">
        <v>84</v>
      </c>
      <c r="G35" s="23"/>
      <c r="H35" s="23"/>
      <c r="I35" s="23"/>
      <c r="J35" s="23"/>
      <c r="K35" s="23"/>
      <c r="L35" s="23"/>
      <c r="M35" s="10" t="s">
        <v>0</v>
      </c>
      <c r="N35" s="16" t="s">
        <v>34</v>
      </c>
      <c r="O35" s="16"/>
      <c r="P35" s="24">
        <f>200000</f>
        <v>200000</v>
      </c>
      <c r="Q35" s="24"/>
      <c r="R35" s="24"/>
      <c r="S35" s="24"/>
      <c r="T35" s="24"/>
      <c r="U35" s="24"/>
      <c r="V35" s="9" t="s">
        <v>0</v>
      </c>
      <c r="W35" s="15" t="s">
        <v>0</v>
      </c>
      <c r="X35" s="15"/>
      <c r="Y35" s="25" t="s">
        <v>0</v>
      </c>
      <c r="Z35" s="25"/>
      <c r="AA35" s="25"/>
      <c r="AB35" s="15" t="s">
        <v>0</v>
      </c>
      <c r="AC35" s="15"/>
      <c r="AD35" s="15"/>
      <c r="AE35" s="16" t="s">
        <v>34</v>
      </c>
      <c r="AF35" s="16"/>
      <c r="AG35" s="11">
        <f>200000</f>
        <v>200000</v>
      </c>
    </row>
    <row r="36" spans="1:33" s="1" customFormat="1" ht="13.5" customHeight="1">
      <c r="A36" s="9" t="s">
        <v>85</v>
      </c>
      <c r="B36" s="22" t="s">
        <v>86</v>
      </c>
      <c r="C36" s="22"/>
      <c r="D36" s="22"/>
      <c r="E36" s="22"/>
      <c r="F36" s="23" t="s">
        <v>87</v>
      </c>
      <c r="G36" s="23"/>
      <c r="H36" s="23"/>
      <c r="I36" s="23"/>
      <c r="J36" s="23"/>
      <c r="K36" s="23"/>
      <c r="L36" s="23"/>
      <c r="M36" s="10" t="s">
        <v>0</v>
      </c>
      <c r="N36" s="16" t="s">
        <v>34</v>
      </c>
      <c r="O36" s="16"/>
      <c r="P36" s="24">
        <f>66667</f>
        <v>66667</v>
      </c>
      <c r="Q36" s="24"/>
      <c r="R36" s="24"/>
      <c r="S36" s="24"/>
      <c r="T36" s="24"/>
      <c r="U36" s="24"/>
      <c r="V36" s="9" t="s">
        <v>0</v>
      </c>
      <c r="W36" s="15" t="s">
        <v>0</v>
      </c>
      <c r="X36" s="15"/>
      <c r="Y36" s="25" t="s">
        <v>0</v>
      </c>
      <c r="Z36" s="25"/>
      <c r="AA36" s="25"/>
      <c r="AB36" s="15" t="s">
        <v>0</v>
      </c>
      <c r="AC36" s="15"/>
      <c r="AD36" s="15"/>
      <c r="AE36" s="16" t="s">
        <v>34</v>
      </c>
      <c r="AF36" s="16"/>
      <c r="AG36" s="11">
        <f>66667</f>
        <v>66667</v>
      </c>
    </row>
    <row r="37" spans="1:33" s="1" customFormat="1" ht="13.5" customHeight="1">
      <c r="A37" s="9" t="s">
        <v>88</v>
      </c>
      <c r="B37" s="22" t="s">
        <v>89</v>
      </c>
      <c r="C37" s="22"/>
      <c r="D37" s="22"/>
      <c r="E37" s="22"/>
      <c r="F37" s="23" t="s">
        <v>90</v>
      </c>
      <c r="G37" s="23"/>
      <c r="H37" s="23"/>
      <c r="I37" s="23"/>
      <c r="J37" s="23"/>
      <c r="K37" s="23"/>
      <c r="L37" s="23"/>
      <c r="M37" s="10" t="s">
        <v>0</v>
      </c>
      <c r="N37" s="16" t="s">
        <v>34</v>
      </c>
      <c r="O37" s="16"/>
      <c r="P37" s="24">
        <f>267000</f>
        <v>267000</v>
      </c>
      <c r="Q37" s="24"/>
      <c r="R37" s="24"/>
      <c r="S37" s="24"/>
      <c r="T37" s="24"/>
      <c r="U37" s="24"/>
      <c r="V37" s="9" t="s">
        <v>0</v>
      </c>
      <c r="W37" s="15" t="s">
        <v>0</v>
      </c>
      <c r="X37" s="15"/>
      <c r="Y37" s="25" t="s">
        <v>0</v>
      </c>
      <c r="Z37" s="25"/>
      <c r="AA37" s="25"/>
      <c r="AB37" s="15" t="s">
        <v>0</v>
      </c>
      <c r="AC37" s="15"/>
      <c r="AD37" s="15"/>
      <c r="AE37" s="16" t="s">
        <v>34</v>
      </c>
      <c r="AF37" s="16"/>
      <c r="AG37" s="11">
        <f>267000</f>
        <v>267000</v>
      </c>
    </row>
    <row r="38" spans="1:33" s="1" customFormat="1" ht="13.5" customHeight="1">
      <c r="A38" s="9" t="s">
        <v>91</v>
      </c>
      <c r="B38" s="22" t="s">
        <v>92</v>
      </c>
      <c r="C38" s="22"/>
      <c r="D38" s="22"/>
      <c r="E38" s="22"/>
      <c r="F38" s="23" t="s">
        <v>93</v>
      </c>
      <c r="G38" s="23"/>
      <c r="H38" s="23"/>
      <c r="I38" s="23"/>
      <c r="J38" s="23"/>
      <c r="K38" s="23"/>
      <c r="L38" s="23"/>
      <c r="M38" s="10" t="s">
        <v>0</v>
      </c>
      <c r="N38" s="16" t="s">
        <v>34</v>
      </c>
      <c r="O38" s="16"/>
      <c r="P38" s="24">
        <f>489067</f>
        <v>489067</v>
      </c>
      <c r="Q38" s="24"/>
      <c r="R38" s="24"/>
      <c r="S38" s="24"/>
      <c r="T38" s="24"/>
      <c r="U38" s="24"/>
      <c r="V38" s="9" t="s">
        <v>0</v>
      </c>
      <c r="W38" s="15" t="s">
        <v>0</v>
      </c>
      <c r="X38" s="15"/>
      <c r="Y38" s="25" t="s">
        <v>0</v>
      </c>
      <c r="Z38" s="25"/>
      <c r="AA38" s="25"/>
      <c r="AB38" s="15" t="s">
        <v>0</v>
      </c>
      <c r="AC38" s="15"/>
      <c r="AD38" s="15"/>
      <c r="AE38" s="16" t="s">
        <v>34</v>
      </c>
      <c r="AF38" s="16"/>
      <c r="AG38" s="11">
        <f>489067</f>
        <v>489067</v>
      </c>
    </row>
    <row r="39" spans="1:33" s="1" customFormat="1" ht="13.5" customHeight="1">
      <c r="A39" s="17" t="s">
        <v>94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 t="s">
        <v>88</v>
      </c>
      <c r="O39" s="18"/>
      <c r="P39" s="19">
        <f>3960865.77</f>
        <v>3960865.77</v>
      </c>
      <c r="Q39" s="19"/>
      <c r="R39" s="19"/>
      <c r="S39" s="19"/>
      <c r="T39" s="19"/>
      <c r="U39" s="19"/>
      <c r="V39" s="12" t="s">
        <v>40</v>
      </c>
      <c r="W39" s="19">
        <f>117446</f>
        <v>117446</v>
      </c>
      <c r="X39" s="19"/>
      <c r="Y39" s="20" t="s">
        <v>0</v>
      </c>
      <c r="Z39" s="20"/>
      <c r="AA39" s="20"/>
      <c r="AB39" s="21" t="s">
        <v>0</v>
      </c>
      <c r="AC39" s="21"/>
      <c r="AD39" s="21"/>
      <c r="AE39" s="18" t="s">
        <v>95</v>
      </c>
      <c r="AF39" s="18"/>
      <c r="AG39" s="13">
        <f>4078311.77</f>
        <v>4078311.77</v>
      </c>
    </row>
    <row r="40" spans="1:33" s="1" customFormat="1" ht="3" customHeight="1">
      <c r="A40" s="14" t="s">
        <v>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" customFormat="1" ht="13.5" customHeight="1">
      <c r="A41" s="14" t="s">
        <v>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" customFormat="1" ht="3" customHeight="1">
      <c r="A42" s="14" t="s">
        <v>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</sheetData>
  <sheetProtection/>
  <mergeCells count="240">
    <mergeCell ref="A1:AG1"/>
    <mergeCell ref="A2:Q2"/>
    <mergeCell ref="R2:AG2"/>
    <mergeCell ref="A3:AG3"/>
    <mergeCell ref="A4:AE4"/>
    <mergeCell ref="AF4:AG4"/>
    <mergeCell ref="A5:B10"/>
    <mergeCell ref="C5:N5"/>
    <mergeCell ref="O5:AC5"/>
    <mergeCell ref="AD5:AE5"/>
    <mergeCell ref="AF5:AG5"/>
    <mergeCell ref="C6:K6"/>
    <mergeCell ref="L6:W6"/>
    <mergeCell ref="X6:AC6"/>
    <mergeCell ref="AD6:AE6"/>
    <mergeCell ref="AF6:AG6"/>
    <mergeCell ref="D7:AB7"/>
    <mergeCell ref="AC7:AE7"/>
    <mergeCell ref="AF7:AG7"/>
    <mergeCell ref="C8:F8"/>
    <mergeCell ref="G8:AB8"/>
    <mergeCell ref="AC8:AE8"/>
    <mergeCell ref="AF8:AG8"/>
    <mergeCell ref="C9:G9"/>
    <mergeCell ref="H9:AB9"/>
    <mergeCell ref="AC9:AE9"/>
    <mergeCell ref="AF9:AG9"/>
    <mergeCell ref="C10:G10"/>
    <mergeCell ref="H10:S10"/>
    <mergeCell ref="T10:AE10"/>
    <mergeCell ref="AF10:AG10"/>
    <mergeCell ref="A11:AG11"/>
    <mergeCell ref="A12:C12"/>
    <mergeCell ref="D12:I12"/>
    <mergeCell ref="J12:R12"/>
    <mergeCell ref="S12:Z12"/>
    <mergeCell ref="AA12:AG12"/>
    <mergeCell ref="A13:C13"/>
    <mergeCell ref="E13:H13"/>
    <mergeCell ref="K13:P13"/>
    <mergeCell ref="Q13:R13"/>
    <mergeCell ref="S13:T13"/>
    <mergeCell ref="U13:Y13"/>
    <mergeCell ref="Z13:AG13"/>
    <mergeCell ref="A14:AG14"/>
    <mergeCell ref="A15:A17"/>
    <mergeCell ref="B15:M15"/>
    <mergeCell ref="B16:E17"/>
    <mergeCell ref="F16:L17"/>
    <mergeCell ref="M16:M17"/>
    <mergeCell ref="N15:U15"/>
    <mergeCell ref="N16:O17"/>
    <mergeCell ref="P16:U17"/>
    <mergeCell ref="V15:AD15"/>
    <mergeCell ref="V16:X16"/>
    <mergeCell ref="W17:X17"/>
    <mergeCell ref="Y16:AD16"/>
    <mergeCell ref="Y17:AA17"/>
    <mergeCell ref="AB17:AD17"/>
    <mergeCell ref="AE15:AG15"/>
    <mergeCell ref="AE16:AF17"/>
    <mergeCell ref="AG16:AG17"/>
    <mergeCell ref="B18:E18"/>
    <mergeCell ref="F18:L18"/>
    <mergeCell ref="N18:O18"/>
    <mergeCell ref="P18:U18"/>
    <mergeCell ref="W18:X18"/>
    <mergeCell ref="Y18:AA18"/>
    <mergeCell ref="AB18:AD18"/>
    <mergeCell ref="AE18:AF18"/>
    <mergeCell ref="B19:E19"/>
    <mergeCell ref="F19:L19"/>
    <mergeCell ref="N19:O19"/>
    <mergeCell ref="P19:U19"/>
    <mergeCell ref="W19:X19"/>
    <mergeCell ref="Y19:AA19"/>
    <mergeCell ref="AB19:AD19"/>
    <mergeCell ref="AE19:AF19"/>
    <mergeCell ref="B20:E20"/>
    <mergeCell ref="F20:L20"/>
    <mergeCell ref="N20:O20"/>
    <mergeCell ref="P20:U20"/>
    <mergeCell ref="W20:X20"/>
    <mergeCell ref="Y20:AA20"/>
    <mergeCell ref="AB20:AD20"/>
    <mergeCell ref="AE20:AF20"/>
    <mergeCell ref="B21:E21"/>
    <mergeCell ref="F21:L21"/>
    <mergeCell ref="N21:O21"/>
    <mergeCell ref="P21:U21"/>
    <mergeCell ref="W21:X21"/>
    <mergeCell ref="Y21:AA21"/>
    <mergeCell ref="AB21:AD21"/>
    <mergeCell ref="AE21:AF21"/>
    <mergeCell ref="B22:E22"/>
    <mergeCell ref="F22:L22"/>
    <mergeCell ref="N22:O22"/>
    <mergeCell ref="P22:U22"/>
    <mergeCell ref="W22:X22"/>
    <mergeCell ref="Y22:AA22"/>
    <mergeCell ref="AB22:AD22"/>
    <mergeCell ref="AE22:AF22"/>
    <mergeCell ref="B23:E23"/>
    <mergeCell ref="F23:L23"/>
    <mergeCell ref="N23:O23"/>
    <mergeCell ref="P23:U23"/>
    <mergeCell ref="W23:X23"/>
    <mergeCell ref="Y23:AA23"/>
    <mergeCell ref="AB23:AD23"/>
    <mergeCell ref="AE23:AF23"/>
    <mergeCell ref="B24:E24"/>
    <mergeCell ref="F24:L24"/>
    <mergeCell ref="N24:O24"/>
    <mergeCell ref="P24:U24"/>
    <mergeCell ref="W24:X24"/>
    <mergeCell ref="Y24:AA24"/>
    <mergeCell ref="AB24:AD24"/>
    <mergeCell ref="AE24:AF24"/>
    <mergeCell ref="B25:E25"/>
    <mergeCell ref="F25:L25"/>
    <mergeCell ref="N25:O25"/>
    <mergeCell ref="P25:U25"/>
    <mergeCell ref="W25:X25"/>
    <mergeCell ref="Y25:AA25"/>
    <mergeCell ref="AB25:AD25"/>
    <mergeCell ref="AE25:AF25"/>
    <mergeCell ref="B26:E26"/>
    <mergeCell ref="F26:L26"/>
    <mergeCell ref="N26:O26"/>
    <mergeCell ref="P26:U26"/>
    <mergeCell ref="W26:X26"/>
    <mergeCell ref="Y26:AA26"/>
    <mergeCell ref="AB26:AD26"/>
    <mergeCell ref="AE26:AF26"/>
    <mergeCell ref="B27:E27"/>
    <mergeCell ref="F27:L27"/>
    <mergeCell ref="N27:O27"/>
    <mergeCell ref="P27:U27"/>
    <mergeCell ref="W27:X27"/>
    <mergeCell ref="Y27:AA27"/>
    <mergeCell ref="AB27:AD27"/>
    <mergeCell ref="AE27:AF27"/>
    <mergeCell ref="B28:E28"/>
    <mergeCell ref="F28:L28"/>
    <mergeCell ref="N28:O28"/>
    <mergeCell ref="P28:U28"/>
    <mergeCell ref="W28:X28"/>
    <mergeCell ref="Y28:AA28"/>
    <mergeCell ref="AB28:AD28"/>
    <mergeCell ref="AE28:AF28"/>
    <mergeCell ref="B29:E29"/>
    <mergeCell ref="F29:L29"/>
    <mergeCell ref="N29:O29"/>
    <mergeCell ref="P29:U29"/>
    <mergeCell ref="W29:X29"/>
    <mergeCell ref="Y29:AA29"/>
    <mergeCell ref="AB29:AD29"/>
    <mergeCell ref="AE29:AF29"/>
    <mergeCell ref="B30:E30"/>
    <mergeCell ref="F30:L30"/>
    <mergeCell ref="N30:O30"/>
    <mergeCell ref="P30:U30"/>
    <mergeCell ref="W30:X30"/>
    <mergeCell ref="Y30:AA30"/>
    <mergeCell ref="AB30:AD30"/>
    <mergeCell ref="AE30:AF30"/>
    <mergeCell ref="B31:E31"/>
    <mergeCell ref="F31:L31"/>
    <mergeCell ref="N31:O31"/>
    <mergeCell ref="P31:U31"/>
    <mergeCell ref="W31:X31"/>
    <mergeCell ref="Y31:AA31"/>
    <mergeCell ref="AB31:AD31"/>
    <mergeCell ref="AE31:AF31"/>
    <mergeCell ref="B32:E32"/>
    <mergeCell ref="F32:L32"/>
    <mergeCell ref="N32:O32"/>
    <mergeCell ref="P32:U32"/>
    <mergeCell ref="W32:X32"/>
    <mergeCell ref="Y32:AA32"/>
    <mergeCell ref="AB32:AD32"/>
    <mergeCell ref="AE32:AF32"/>
    <mergeCell ref="B33:E33"/>
    <mergeCell ref="F33:L33"/>
    <mergeCell ref="N33:O33"/>
    <mergeCell ref="P33:U33"/>
    <mergeCell ref="W33:X33"/>
    <mergeCell ref="Y33:AA33"/>
    <mergeCell ref="AB33:AD33"/>
    <mergeCell ref="AE33:AF33"/>
    <mergeCell ref="B34:E34"/>
    <mergeCell ref="F34:L34"/>
    <mergeCell ref="N34:O34"/>
    <mergeCell ref="P34:U34"/>
    <mergeCell ref="W34:X34"/>
    <mergeCell ref="Y34:AA34"/>
    <mergeCell ref="AB34:AD34"/>
    <mergeCell ref="AE34:AF34"/>
    <mergeCell ref="B35:E35"/>
    <mergeCell ref="F35:L35"/>
    <mergeCell ref="N35:O35"/>
    <mergeCell ref="P35:U35"/>
    <mergeCell ref="W35:X35"/>
    <mergeCell ref="Y35:AA35"/>
    <mergeCell ref="AB35:AD35"/>
    <mergeCell ref="AE35:AF35"/>
    <mergeCell ref="B36:E36"/>
    <mergeCell ref="F36:L36"/>
    <mergeCell ref="N36:O36"/>
    <mergeCell ref="P36:U36"/>
    <mergeCell ref="W36:X36"/>
    <mergeCell ref="Y36:AA36"/>
    <mergeCell ref="AB36:AD36"/>
    <mergeCell ref="AE36:AF36"/>
    <mergeCell ref="B37:E37"/>
    <mergeCell ref="F37:L37"/>
    <mergeCell ref="N37:O37"/>
    <mergeCell ref="P37:U37"/>
    <mergeCell ref="W37:X37"/>
    <mergeCell ref="Y37:AA37"/>
    <mergeCell ref="AB37:AD37"/>
    <mergeCell ref="AE37:AF37"/>
    <mergeCell ref="AB39:AD39"/>
    <mergeCell ref="AE39:AF39"/>
    <mergeCell ref="B38:E38"/>
    <mergeCell ref="F38:L38"/>
    <mergeCell ref="N38:O38"/>
    <mergeCell ref="P38:U38"/>
    <mergeCell ref="W38:X38"/>
    <mergeCell ref="Y38:AA38"/>
    <mergeCell ref="A40:AG40"/>
    <mergeCell ref="A41:AG41"/>
    <mergeCell ref="A42:AG42"/>
    <mergeCell ref="AB38:AD38"/>
    <mergeCell ref="AE38:AF38"/>
    <mergeCell ref="A39:M39"/>
    <mergeCell ref="N39:O39"/>
    <mergeCell ref="P39:U39"/>
    <mergeCell ref="W39:X39"/>
    <mergeCell ref="Y39:AA3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2021-02-26T06:47:13Z</dcterms:created>
  <dcterms:modified xsi:type="dcterms:W3CDTF">2021-02-26T06:48:24Z</dcterms:modified>
  <cp:category/>
  <cp:version/>
  <cp:contentType/>
  <cp:contentStatus/>
</cp:coreProperties>
</file>